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4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</externalReferences>
  <definedNames>
    <definedName name="_xlnm.Print_Area" localSheetId="7">'з початку року'!$A$1:$Q$45</definedName>
  </definedNames>
  <calcPr fullCalcOnLoad="1"/>
</workbook>
</file>

<file path=xl/sharedStrings.xml><?xml version="1.0" encoding="utf-8"?>
<sst xmlns="http://schemas.openxmlformats.org/spreadsheetml/2006/main" count="275" uniqueCount="101">
  <si>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</si>
  <si>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</si>
  <si>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</si>
  <si>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</si>
  <si>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</si>
  <si>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</si>
  <si>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</si>
  <si>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</si>
  <si>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</si>
  <si>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</si>
  <si>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</si>
  <si>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</si>
  <si>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</si>
  <si>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</si>
  <si>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</si>
  <si>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</si>
  <si>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</si>
  <si>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</si>
  <si>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</si>
  <si>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</si>
  <si>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</si>
  <si>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</si>
  <si>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</si>
  <si>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</si>
  <si>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</si>
  <si>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</si>
  <si>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</si>
  <si>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</si>
  <si>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</si>
  <si>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</si>
  <si>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</si>
  <si>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</si>
  <si>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</si>
  <si>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</si>
  <si>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</si>
  <si>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</si>
  <si>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</si>
  <si>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</si>
  <si>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</si>
  <si>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</si>
  <si>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</si>
  <si>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</si>
  <si>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</si>
  <si>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</si>
  <si>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</si>
  <si>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</si>
  <si>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</si>
  <si>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</si>
  <si>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</si>
  <si>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</si>
  <si>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</si>
  <si>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</si>
  <si>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</si>
  <si>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</si>
  <si>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</si>
  <si>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</si>
  <si>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</si>
  <si>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</si>
  <si>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</si>
  <si>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</si>
  <si>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</si>
  <si>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</si>
  <si>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</si>
  <si>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</si>
  <si>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</si>
  <si>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</si>
  <si>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</si>
  <si>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</si>
  <si>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</si>
  <si>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</si>
  <si>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</si>
  <si>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</si>
  <si>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</si>
  <si>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</si>
  <si>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</si>
  <si>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</si>
  <si>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</si>
  <si>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</si>
  <si>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</si>
  <si>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</si>
  <si>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</si>
  <si>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</si>
  <si>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</si>
  <si>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</si>
  <si>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</si>
  <si>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</si>
  <si>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</si>
  <si>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</si>
  <si>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</si>
  <si>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</si>
  <si>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</si>
  <si>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</si>
  <si>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</si>
  <si>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</si>
  <si>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</si>
  <si>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план на січень-липень  2014р.</t>
  </si>
  <si>
    <t>станом на 29.07.2014 р.</t>
  </si>
  <si>
    <r>
      <t xml:space="preserve">станом на 29.07.2014р.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</si>
  <si>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29.07.2014р.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</si>
  <si>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29.07.2014</t>
    </r>
    <r>
      <rPr>
        <sz val="10"/>
        <rFont val="Times New Roman"/>
        <family val="1"/>
      </rPr>
      <t xml:space="preserve"> (тис.грн.)</t>
    </r>
  </si>
  <si>
    <t>Зміни до розпису станом на 29.07.2014р.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</si>
</sst>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0" fontId="7" fillId="0" borderId="33" xfId="0" applyFont="1" applyBorder="1" applyAlignment="1">
      <alignment horizont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4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2738595"/>
        <c:axId val="4885308"/>
      </c:lineChart>
      <c:catAx>
        <c:axId val="527385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5308"/>
        <c:crosses val="autoZero"/>
        <c:auto val="0"/>
        <c:lblOffset val="100"/>
        <c:tickLblSkip val="1"/>
        <c:noMultiLvlLbl val="0"/>
      </c:catAx>
      <c:valAx>
        <c:axId val="4885308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738595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0463981"/>
        <c:axId val="49958102"/>
      </c:barChart>
      <c:catAx>
        <c:axId val="20463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58102"/>
        <c:crosses val="autoZero"/>
        <c:auto val="1"/>
        <c:lblOffset val="100"/>
        <c:tickLblSkip val="1"/>
        <c:noMultiLvlLbl val="0"/>
      </c:catAx>
      <c:valAx>
        <c:axId val="4995810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63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6969735"/>
        <c:axId val="20074432"/>
      </c:barChart>
      <c:catAx>
        <c:axId val="46969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4432"/>
        <c:crosses val="autoZero"/>
        <c:auto val="1"/>
        <c:lblOffset val="100"/>
        <c:tickLblSkip val="1"/>
        <c:noMultiLvlLbl val="0"/>
      </c:catAx>
      <c:valAx>
        <c:axId val="20074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69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3967773"/>
        <c:axId val="60165638"/>
      </c:lineChart>
      <c:catAx>
        <c:axId val="4396777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65638"/>
        <c:crosses val="autoZero"/>
        <c:auto val="0"/>
        <c:lblOffset val="100"/>
        <c:tickLblSkip val="1"/>
        <c:noMultiLvlLbl val="0"/>
      </c:catAx>
      <c:valAx>
        <c:axId val="6016563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96777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619831"/>
        <c:axId val="41578480"/>
      </c:lineChart>
      <c:catAx>
        <c:axId val="46198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78480"/>
        <c:crosses val="autoZero"/>
        <c:auto val="0"/>
        <c:lblOffset val="100"/>
        <c:tickLblSkip val="1"/>
        <c:noMultiLvlLbl val="0"/>
      </c:catAx>
      <c:valAx>
        <c:axId val="4157848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1983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38662001"/>
        <c:axId val="12413690"/>
      </c:lineChart>
      <c:catAx>
        <c:axId val="386620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13690"/>
        <c:crosses val="autoZero"/>
        <c:auto val="0"/>
        <c:lblOffset val="100"/>
        <c:tickLblSkip val="1"/>
        <c:noMultiLvlLbl val="0"/>
      </c:catAx>
      <c:valAx>
        <c:axId val="1241369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66200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4614347"/>
        <c:axId val="65984804"/>
      </c:lineChart>
      <c:catAx>
        <c:axId val="4461434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84804"/>
        <c:crosses val="autoZero"/>
        <c:auto val="0"/>
        <c:lblOffset val="100"/>
        <c:tickLblSkip val="1"/>
        <c:noMultiLvlLbl val="0"/>
      </c:catAx>
      <c:valAx>
        <c:axId val="65984804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61434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56992325"/>
        <c:axId val="43168878"/>
      </c:lineChart>
      <c:catAx>
        <c:axId val="569923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68878"/>
        <c:crosses val="autoZero"/>
        <c:auto val="0"/>
        <c:lblOffset val="100"/>
        <c:tickLblSkip val="1"/>
        <c:noMultiLvlLbl val="0"/>
      </c:catAx>
      <c:valAx>
        <c:axId val="43168878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99232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липень!$J$4:$J$23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липень!$M$4:$M$26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/>
            </c:strRef>
          </c:cat>
          <c:val>
            <c:numRef>
              <c:f>липень!$K$4:$K$26</c:f>
              <c:numCache/>
            </c:numRef>
          </c:val>
          <c:smooth val="1"/>
        </c:ser>
        <c:marker val="1"/>
        <c:axId val="52975583"/>
        <c:axId val="7018200"/>
      </c:lineChart>
      <c:catAx>
        <c:axId val="529755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018200"/>
        <c:crosses val="autoZero"/>
        <c:auto val="0"/>
        <c:lblOffset val="100"/>
        <c:tickLblSkip val="1"/>
        <c:noMultiLvlLbl val="0"/>
      </c:catAx>
      <c:valAx>
        <c:axId val="7018200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9755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29.07.2014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січень-липень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63163801"/>
        <c:axId val="31603298"/>
      </c:bar3D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31603298"/>
        <c:crosses val="autoZero"/>
        <c:auto val="1"/>
        <c:lblOffset val="100"/>
        <c:tickLblSkip val="1"/>
        <c:noMultiLvlLbl val="0"/>
      </c:catAx>
      <c:valAx>
        <c:axId val="31603298"/>
        <c:scaling>
          <c:orientation val="minMax"/>
          <c:max val="2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163801"/>
        <c:crossesAt val="1"/>
        <c:crossBetween val="between"/>
        <c:dispUnits/>
        <c:majorUnit val="4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січень-липень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15994227"/>
        <c:axId val="9730316"/>
      </c:barChart>
      <c:catAx>
        <c:axId val="15994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30316"/>
        <c:crosses val="autoZero"/>
        <c:auto val="1"/>
        <c:lblOffset val="100"/>
        <c:tickLblSkip val="1"/>
        <c:noMultiLvlLbl val="0"/>
      </c:catAx>
      <c:valAx>
        <c:axId val="97303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994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січень-липень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29.07.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280 231,9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265 585,1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січень-липень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-6 711,2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липень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39 521,7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липень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-14 646,9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2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3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4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6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61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62</v>
      </c>
      <c r="O1" s="106"/>
      <c r="P1" s="106"/>
      <c r="Q1" s="106"/>
      <c r="R1" s="106"/>
      <c r="S1" s="123"/>
    </row>
    <row r="2" spans="1:19" ht="16.5" thickBot="1">
      <c r="A2" s="124" t="s">
        <v>63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64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41671</v>
      </c>
      <c r="O29" s="118">
        <f>'[1]січень '!$D$142</f>
        <v>111410.62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41671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65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67</v>
      </c>
      <c r="O1" s="106"/>
      <c r="P1" s="106"/>
      <c r="Q1" s="106"/>
      <c r="R1" s="106"/>
      <c r="S1" s="123"/>
    </row>
    <row r="2" spans="1:19" ht="16.5" thickBot="1">
      <c r="A2" s="124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41699</v>
      </c>
      <c r="O29" s="118">
        <f>'[1]лютий'!$D$142</f>
        <v>121970.53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41699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74</v>
      </c>
      <c r="O1" s="106"/>
      <c r="P1" s="106"/>
      <c r="Q1" s="106"/>
      <c r="R1" s="106"/>
      <c r="S1" s="123"/>
    </row>
    <row r="2" spans="1:19" ht="16.5" thickBot="1">
      <c r="A2" s="124" t="s">
        <v>75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76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41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7" t="s">
        <v>34</v>
      </c>
      <c r="O28" s="117"/>
      <c r="P28" s="117"/>
      <c r="Q28" s="117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7">
        <v>41730</v>
      </c>
      <c r="O29" s="118">
        <f>'[1]березень'!$D$142</f>
        <v>114985.02570999999</v>
      </c>
      <c r="P29" s="118"/>
      <c r="Q29" s="118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8"/>
      <c r="O30" s="118"/>
      <c r="P30" s="118"/>
      <c r="Q30" s="118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09" t="s">
        <v>56</v>
      </c>
      <c r="P32" s="110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1" t="s">
        <v>57</v>
      </c>
      <c r="P33" s="111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2" t="s">
        <v>60</v>
      </c>
      <c r="P34" s="11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5" t="s">
        <v>35</v>
      </c>
      <c r="O37" s="115"/>
      <c r="P37" s="115"/>
      <c r="Q37" s="115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 t="s">
        <v>36</v>
      </c>
      <c r="O38" s="116"/>
      <c r="P38" s="116"/>
      <c r="Q38" s="116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7">
        <v>41730</v>
      </c>
      <c r="O39" s="114">
        <v>0</v>
      </c>
      <c r="P39" s="114"/>
      <c r="Q39" s="11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8"/>
      <c r="O40" s="114"/>
      <c r="P40" s="114"/>
      <c r="Q40" s="11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8:Q38"/>
    <mergeCell ref="N39:N40"/>
    <mergeCell ref="O39:Q40"/>
    <mergeCell ref="O32:P32"/>
    <mergeCell ref="O33:P33"/>
    <mergeCell ref="O34:P34"/>
    <mergeCell ref="N37:Q37"/>
    <mergeCell ref="N27:Q27"/>
    <mergeCell ref="N28:Q28"/>
    <mergeCell ref="N29:N30"/>
    <mergeCell ref="O29:Q30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79</v>
      </c>
      <c r="O1" s="106"/>
      <c r="P1" s="106"/>
      <c r="Q1" s="106"/>
      <c r="R1" s="106"/>
      <c r="S1" s="123"/>
    </row>
    <row r="2" spans="1:19" ht="16.5" thickBot="1">
      <c r="A2" s="124" t="s">
        <v>80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41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 t="s">
        <v>34</v>
      </c>
      <c r="O29" s="117"/>
      <c r="P29" s="117"/>
      <c r="Q29" s="117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07">
        <v>41760</v>
      </c>
      <c r="O30" s="118">
        <f>'[1]квітень'!$D$142</f>
        <v>123251.48</v>
      </c>
      <c r="P30" s="118"/>
      <c r="Q30" s="118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08"/>
      <c r="O31" s="118"/>
      <c r="P31" s="118"/>
      <c r="Q31" s="118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09" t="s">
        <v>56</v>
      </c>
      <c r="P33" s="110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1" t="s">
        <v>57</v>
      </c>
      <c r="P34" s="111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12" t="s">
        <v>60</v>
      </c>
      <c r="P35" s="11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5" t="s">
        <v>35</v>
      </c>
      <c r="O38" s="115"/>
      <c r="P38" s="115"/>
      <c r="Q38" s="115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 t="s">
        <v>36</v>
      </c>
      <c r="O39" s="116"/>
      <c r="P39" s="116"/>
      <c r="Q39" s="116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07">
        <v>41760</v>
      </c>
      <c r="O40" s="114">
        <v>0</v>
      </c>
      <c r="P40" s="114"/>
      <c r="Q40" s="11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08"/>
      <c r="O41" s="114"/>
      <c r="P41" s="114"/>
      <c r="Q41" s="11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N39:Q39"/>
    <mergeCell ref="N40:N41"/>
    <mergeCell ref="O40:Q41"/>
    <mergeCell ref="O33:P33"/>
    <mergeCell ref="O34:P34"/>
    <mergeCell ref="O35:P35"/>
    <mergeCell ref="N38:Q38"/>
    <mergeCell ref="N28:Q28"/>
    <mergeCell ref="N29:Q29"/>
    <mergeCell ref="N30:N31"/>
    <mergeCell ref="O30:Q31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84</v>
      </c>
      <c r="O1" s="106"/>
      <c r="P1" s="106"/>
      <c r="Q1" s="106"/>
      <c r="R1" s="106"/>
      <c r="S1" s="123"/>
    </row>
    <row r="2" spans="1:19" ht="16.5" thickBot="1">
      <c r="A2" s="124" t="s">
        <v>85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86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41791</v>
      </c>
      <c r="O28" s="118">
        <f>'[1]травень'!$D$142</f>
        <v>118982.48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41791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87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89</v>
      </c>
      <c r="O1" s="106"/>
      <c r="P1" s="106"/>
      <c r="Q1" s="106"/>
      <c r="R1" s="106"/>
      <c r="S1" s="123"/>
    </row>
    <row r="2" spans="1:19" ht="16.5" thickBot="1">
      <c r="A2" s="124" t="s">
        <v>90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91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5" t="s">
        <v>41</v>
      </c>
      <c r="O26" s="115"/>
      <c r="P26" s="115"/>
      <c r="Q26" s="115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7" t="s">
        <v>34</v>
      </c>
      <c r="O27" s="117"/>
      <c r="P27" s="117"/>
      <c r="Q27" s="117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07">
        <v>41821</v>
      </c>
      <c r="O28" s="118">
        <f>'[1]червень'!$D$143</f>
        <v>117976.29</v>
      </c>
      <c r="P28" s="118"/>
      <c r="Q28" s="118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08"/>
      <c r="O29" s="118"/>
      <c r="P29" s="118"/>
      <c r="Q29" s="118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09" t="s">
        <v>56</v>
      </c>
      <c r="P31" s="110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1" t="s">
        <v>57</v>
      </c>
      <c r="P32" s="111"/>
      <c r="Q32" s="83">
        <f>'[1]червень'!$I$140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2" t="s">
        <v>60</v>
      </c>
      <c r="P33" s="11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5" t="s">
        <v>35</v>
      </c>
      <c r="O36" s="115"/>
      <c r="P36" s="115"/>
      <c r="Q36" s="115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6" t="s">
        <v>36</v>
      </c>
      <c r="O37" s="116"/>
      <c r="P37" s="116"/>
      <c r="Q37" s="116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07">
        <v>41821</v>
      </c>
      <c r="O38" s="114">
        <v>0</v>
      </c>
      <c r="P38" s="114"/>
      <c r="Q38" s="11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08"/>
      <c r="O39" s="114"/>
      <c r="P39" s="114"/>
      <c r="Q39" s="11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S49"/>
  <sheetViews>
    <sheetView tabSelected="1"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45" sqref="N4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19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1"/>
      <c r="M1" s="1"/>
      <c r="N1" s="122" t="s">
        <v>94</v>
      </c>
      <c r="O1" s="106"/>
      <c r="P1" s="106"/>
      <c r="Q1" s="106"/>
      <c r="R1" s="106"/>
      <c r="S1" s="123"/>
    </row>
    <row r="2" spans="1:19" ht="16.5" thickBot="1">
      <c r="A2" s="124" t="s">
        <v>96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6"/>
      <c r="M2" s="1"/>
      <c r="N2" s="127" t="s">
        <v>97</v>
      </c>
      <c r="O2" s="128"/>
      <c r="P2" s="128"/>
      <c r="Q2" s="128"/>
      <c r="R2" s="128"/>
      <c r="S2" s="129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AVERAGE(J4:J23)</f>
        <v>1640.5240000000001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1640.5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1640.5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1640.5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1640.5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1640.5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1640.5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1640.5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1640.5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1640.5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1640.5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1640.5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1640.5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1640.5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1640.5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1640.5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1640.5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1640.5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1640.5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1.4399999999999196</v>
      </c>
      <c r="J23" s="42">
        <v>1588.84</v>
      </c>
      <c r="K23" s="42">
        <v>1100</v>
      </c>
      <c r="L23" s="4">
        <f t="shared" si="1"/>
        <v>1.4444</v>
      </c>
      <c r="M23" s="2">
        <v>1640.5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2500</v>
      </c>
      <c r="L24" s="4">
        <f t="shared" si="1"/>
        <v>0</v>
      </c>
      <c r="M24" s="2">
        <v>1640.5</v>
      </c>
      <c r="N24" s="47"/>
      <c r="O24" s="53"/>
      <c r="P24" s="54"/>
      <c r="Q24" s="49"/>
      <c r="R24" s="46"/>
      <c r="S24" s="35">
        <f t="shared" si="2"/>
        <v>0</v>
      </c>
    </row>
    <row r="25" spans="1:19" ht="12.75">
      <c r="A25" s="13">
        <v>41850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3480</v>
      </c>
      <c r="L25" s="4">
        <f t="shared" si="1"/>
        <v>0</v>
      </c>
      <c r="M25" s="2">
        <v>1640.5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13">
        <v>41851</v>
      </c>
      <c r="B26" s="42"/>
      <c r="C26" s="81"/>
      <c r="D26" s="7"/>
      <c r="E26" s="7"/>
      <c r="F26" s="7"/>
      <c r="G26" s="7"/>
      <c r="H26" s="7"/>
      <c r="I26" s="82">
        <f t="shared" si="0"/>
        <v>0</v>
      </c>
      <c r="J26" s="42"/>
      <c r="K26" s="42">
        <v>2581.7</v>
      </c>
      <c r="L26" s="4">
        <f t="shared" si="1"/>
        <v>0</v>
      </c>
      <c r="M26" s="2">
        <v>1640.5</v>
      </c>
      <c r="N26" s="47"/>
      <c r="O26" s="53"/>
      <c r="P26" s="54"/>
      <c r="Q26" s="49"/>
      <c r="R26" s="46"/>
      <c r="S26" s="35">
        <f t="shared" si="2"/>
        <v>0</v>
      </c>
    </row>
    <row r="27" spans="1:19" ht="13.5" thickBot="1">
      <c r="A27" s="39" t="s">
        <v>33</v>
      </c>
      <c r="B27" s="43">
        <f aca="true" t="shared" si="3" ref="B27:K27">SUM(B4:B26)</f>
        <v>27233.95</v>
      </c>
      <c r="C27" s="43">
        <f t="shared" si="3"/>
        <v>4004.7000000000003</v>
      </c>
      <c r="D27" s="43">
        <f t="shared" si="3"/>
        <v>19.2</v>
      </c>
      <c r="E27" s="14">
        <f t="shared" si="3"/>
        <v>103</v>
      </c>
      <c r="F27" s="14">
        <f t="shared" si="3"/>
        <v>494.6</v>
      </c>
      <c r="G27" s="14">
        <f t="shared" si="3"/>
        <v>591.7</v>
      </c>
      <c r="H27" s="14">
        <f t="shared" si="3"/>
        <v>239.79999999999995</v>
      </c>
      <c r="I27" s="43">
        <f t="shared" si="3"/>
        <v>123.53000000000023</v>
      </c>
      <c r="J27" s="43">
        <f t="shared" si="3"/>
        <v>32810.48</v>
      </c>
      <c r="K27" s="43">
        <f t="shared" si="3"/>
        <v>39521.7</v>
      </c>
      <c r="L27" s="15">
        <f t="shared" si="1"/>
        <v>0.8301889847855737</v>
      </c>
      <c r="M27" s="2"/>
      <c r="N27" s="93">
        <f>SUM(N4:N26)</f>
        <v>121.30000000000001</v>
      </c>
      <c r="O27" s="93">
        <f>SUM(O4:O26)</f>
        <v>19.2</v>
      </c>
      <c r="P27" s="93">
        <f>SUM(P4:P26)</f>
        <v>6992.770000000001</v>
      </c>
      <c r="Q27" s="93">
        <f>SUM(Q4:Q26)</f>
        <v>35.93</v>
      </c>
      <c r="R27" s="93">
        <f>SUM(R4:R26)</f>
        <v>108.66</v>
      </c>
      <c r="S27" s="93">
        <f>N27+O27+Q27+P27+R27</f>
        <v>7277.8600000000015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5" t="s">
        <v>41</v>
      </c>
      <c r="O30" s="115"/>
      <c r="P30" s="115"/>
      <c r="Q30" s="115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 t="s">
        <v>34</v>
      </c>
      <c r="O31" s="117"/>
      <c r="P31" s="117"/>
      <c r="Q31" s="117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07">
        <v>41849</v>
      </c>
      <c r="O32" s="118">
        <v>119500.43803</v>
      </c>
      <c r="P32" s="118"/>
      <c r="Q32" s="118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08"/>
      <c r="O33" s="118"/>
      <c r="P33" s="118"/>
      <c r="Q33" s="118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v>105675.21607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09" t="s">
        <v>56</v>
      </c>
      <c r="P35" s="110"/>
      <c r="Q35" s="61"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11" t="s">
        <v>57</v>
      </c>
      <c r="P36" s="111"/>
      <c r="Q36" s="83"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12" t="s">
        <v>60</v>
      </c>
      <c r="P37" s="113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5" t="s">
        <v>35</v>
      </c>
      <c r="O40" s="115"/>
      <c r="P40" s="115"/>
      <c r="Q40" s="115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6" t="s">
        <v>36</v>
      </c>
      <c r="O41" s="116"/>
      <c r="P41" s="116"/>
      <c r="Q41" s="116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07">
        <v>41849</v>
      </c>
      <c r="O42" s="114">
        <v>0</v>
      </c>
      <c r="P42" s="114"/>
      <c r="Q42" s="114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08"/>
      <c r="O43" s="114"/>
      <c r="P43" s="114"/>
      <c r="Q43" s="114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N41:Q41"/>
    <mergeCell ref="N42:N43"/>
    <mergeCell ref="O42:Q43"/>
    <mergeCell ref="O35:P35"/>
    <mergeCell ref="O36:P36"/>
    <mergeCell ref="O37:P37"/>
    <mergeCell ref="N40:Q40"/>
    <mergeCell ref="N30:Q30"/>
    <mergeCell ref="N31:Q31"/>
    <mergeCell ref="N32:N33"/>
    <mergeCell ref="O32:Q33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37">
      <selection activeCell="F53" sqref="F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98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46" t="s">
        <v>40</v>
      </c>
      <c r="B28" s="132" t="s">
        <v>51</v>
      </c>
      <c r="C28" s="133"/>
      <c r="D28" s="143" t="s">
        <v>28</v>
      </c>
      <c r="E28" s="143"/>
      <c r="F28" s="137" t="s">
        <v>29</v>
      </c>
      <c r="G28" s="148"/>
      <c r="H28" s="144" t="s">
        <v>39</v>
      </c>
      <c r="I28" s="137"/>
      <c r="J28" s="144" t="s">
        <v>50</v>
      </c>
      <c r="K28" s="136"/>
      <c r="L28" s="140" t="s">
        <v>45</v>
      </c>
      <c r="M28" s="141"/>
      <c r="N28" s="142"/>
      <c r="O28" s="134" t="s">
        <v>99</v>
      </c>
      <c r="P28" s="135"/>
    </row>
    <row r="29" spans="1:16" ht="45">
      <c r="A29" s="147"/>
      <c r="B29" s="72" t="s">
        <v>95</v>
      </c>
      <c r="C29" s="28" t="s">
        <v>26</v>
      </c>
      <c r="D29" s="72" t="str">
        <f>B29</f>
        <v>план на січень-липень  2014р.</v>
      </c>
      <c r="E29" s="28" t="str">
        <f>C29</f>
        <v>факт</v>
      </c>
      <c r="F29" s="71" t="str">
        <f>B29</f>
        <v>план на січень-липень  2014р.</v>
      </c>
      <c r="G29" s="95" t="str">
        <f>C29</f>
        <v>факт</v>
      </c>
      <c r="H29" s="72" t="str">
        <f>B29</f>
        <v>план на січень-липень  2014р.</v>
      </c>
      <c r="I29" s="28" t="str">
        <f>C29</f>
        <v>факт</v>
      </c>
      <c r="J29" s="71" t="str">
        <f>B29</f>
        <v>план на січень-липень  2014р.</v>
      </c>
      <c r="K29" s="95" t="str">
        <f>C29</f>
        <v>факт</v>
      </c>
      <c r="L29" s="67" t="str">
        <f>D29</f>
        <v>план на січень-липень  2014р.</v>
      </c>
      <c r="M29" s="28" t="s">
        <v>26</v>
      </c>
      <c r="N29" s="68" t="s">
        <v>27</v>
      </c>
      <c r="O29" s="136"/>
      <c r="P29" s="137"/>
    </row>
    <row r="30" spans="1:16" ht="23.25" customHeight="1" thickBot="1">
      <c r="A30" s="66">
        <f>травень!O38</f>
        <v>0</v>
      </c>
      <c r="B30" s="73">
        <v>182.5</v>
      </c>
      <c r="C30" s="73">
        <v>246.93</v>
      </c>
      <c r="D30" s="74">
        <v>7232.5</v>
      </c>
      <c r="E30" s="74">
        <v>2238.43</v>
      </c>
      <c r="F30" s="75">
        <v>1683</v>
      </c>
      <c r="G30" s="76">
        <v>1678.13</v>
      </c>
      <c r="H30" s="76">
        <v>41312.6</v>
      </c>
      <c r="I30" s="76">
        <v>45046.51</v>
      </c>
      <c r="J30" s="76">
        <v>1052.04</v>
      </c>
      <c r="K30" s="96">
        <v>764.22</v>
      </c>
      <c r="L30" s="97">
        <v>51462.64</v>
      </c>
      <c r="M30" s="77">
        <v>49974.22</v>
      </c>
      <c r="N30" s="78">
        <v>-1488.42</v>
      </c>
      <c r="O30" s="138">
        <v>119500.43803</v>
      </c>
      <c r="P30" s="139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43" t="s">
        <v>47</v>
      </c>
      <c r="P31" s="143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105675.21607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221371.1</v>
      </c>
      <c r="C47" s="40">
        <v>210232.12</v>
      </c>
      <c r="F47" s="1" t="s">
        <v>25</v>
      </c>
      <c r="G47" s="8"/>
      <c r="H47" s="14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44861.11</v>
      </c>
      <c r="C48" s="18">
        <v>43837.71</v>
      </c>
      <c r="G48" s="8"/>
      <c r="H48" s="14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1033.6</v>
      </c>
      <c r="C49" s="17">
        <v>337.1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604.5</v>
      </c>
      <c r="C50" s="6">
        <v>518.36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3950.3</v>
      </c>
      <c r="C51" s="17">
        <v>3760.65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4106.5</v>
      </c>
      <c r="C52" s="17">
        <v>4143.38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1800</v>
      </c>
      <c r="C53" s="17">
        <v>1715.3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2504.7999999999665</v>
      </c>
      <c r="C54" s="17">
        <v>1040.44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280231.91</v>
      </c>
      <c r="C55" s="12">
        <v>265585.06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34" sqref="E34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98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100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99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0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0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0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0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0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0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0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1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2014-07-29T12:24:17Z</dcterms:modified>
  <cp:category/>
  <cp:version/>
  <cp:contentType/>
  <cp:contentStatus/>
</cp:coreProperties>
</file>